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aylor\Documents\Printer Evaluations\"/>
    </mc:Choice>
  </mc:AlternateContent>
  <xr:revisionPtr revIDLastSave="0" documentId="13_ncr:1_{56EDCCA9-C15B-4CEF-9560-95BFE59A0A49}" xr6:coauthVersionLast="36" xr6:coauthVersionMax="36" xr10:uidLastSave="{00000000-0000-0000-0000-000000000000}"/>
  <bookViews>
    <workbookView xWindow="0" yWindow="0" windowWidth="25125" windowHeight="12300" xr2:uid="{00000000-000D-0000-FFFF-FFFF00000000}"/>
  </bookViews>
  <sheets>
    <sheet name="Eval Matrix" sheetId="1" r:id="rId1"/>
  </sheets>
  <definedNames>
    <definedName name="_xlnm.Print_Area" localSheetId="0">'Eval Matrix'!$A$1:$N$37</definedName>
  </definedNames>
  <calcPr calcId="191029"/>
</workbook>
</file>

<file path=xl/calcChain.xml><?xml version="1.0" encoding="utf-8"?>
<calcChain xmlns="http://schemas.openxmlformats.org/spreadsheetml/2006/main">
  <c r="F12" i="1" l="1"/>
  <c r="F11" i="1"/>
  <c r="G8" i="1" s="1"/>
  <c r="N28" i="1" l="1"/>
  <c r="N22" i="1"/>
  <c r="N15" i="1"/>
  <c r="N8" i="1"/>
  <c r="N6" i="1" l="1"/>
</calcChain>
</file>

<file path=xl/sharedStrings.xml><?xml version="1.0" encoding="utf-8"?>
<sst xmlns="http://schemas.openxmlformats.org/spreadsheetml/2006/main" count="127" uniqueCount="91">
  <si>
    <t>Possible Points</t>
  </si>
  <si>
    <r>
      <t>Price MUST be given more weight than any other single factor.  Price must also be cost-effective.  If the price is 2-3 times more than the lowest bidder, it will not be considered cost-effective and therefore denied E-rate funding.  If the price is 1.5 times more than the lowest bidder, it will raise concerns with the E-rate program and will be difficult to get funding.</t>
    </r>
    <r>
      <rPr>
        <i/>
        <sz val="9"/>
        <rFont val="Arial"/>
        <family val="2"/>
      </rPr>
      <t xml:space="preserve">
</t>
    </r>
    <r>
      <rPr>
        <sz val="9"/>
        <rFont val="Arial"/>
        <family val="2"/>
      </rPr>
      <t xml:space="preserve">If the service/equipment being evaluated has ineligible features, deduct the ineligible features out of the total price and only evalute the </t>
    </r>
    <r>
      <rPr>
        <u/>
        <sz val="9"/>
        <rFont val="Arial"/>
        <family val="2"/>
      </rPr>
      <t>eligible</t>
    </r>
    <r>
      <rPr>
        <sz val="9"/>
        <rFont val="Arial"/>
        <family val="2"/>
      </rPr>
      <t xml:space="preserve"> portion of the price. </t>
    </r>
  </si>
  <si>
    <t>Vendor - Date Proposal Received</t>
  </si>
  <si>
    <t>*Price</t>
  </si>
  <si>
    <t>No Bids Received?</t>
  </si>
  <si>
    <t>If you do not receive any bids in response to a FCC Form 470/RFP, we suggest that you memorialize this fact with a memo to the file or email to yourself and/or consultant. Various review processes, including audits, may occur after your competitive bidding process has ended, and this email or memo may be the only documentation of what happened.</t>
  </si>
  <si>
    <t>One Bid Received?</t>
  </si>
  <si>
    <t>If you receive only one bid, we suggest that you memorialize this fact with a memo to the file or email to yourself and/or consultant. This will help to document that you did not just keep only the winning bid.</t>
  </si>
  <si>
    <t>TOTAL</t>
  </si>
  <si>
    <t>Term
(in Months)</t>
  </si>
  <si>
    <t>NOTES:</t>
  </si>
  <si>
    <r>
      <t xml:space="preserve">Bid Responses for: </t>
    </r>
    <r>
      <rPr>
        <i/>
        <sz val="12"/>
        <rFont val="Arial"/>
        <family val="2"/>
      </rPr>
      <t>Managed Print Services</t>
    </r>
  </si>
  <si>
    <r>
      <rPr>
        <b/>
        <sz val="12"/>
        <rFont val="Arial"/>
        <family val="2"/>
      </rPr>
      <t>School Year: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>2023-2024</t>
    </r>
  </si>
  <si>
    <r>
      <t xml:space="preserve">Canon Solutions America
</t>
    </r>
    <r>
      <rPr>
        <i/>
        <sz val="10"/>
        <rFont val="Arial"/>
        <family val="2"/>
      </rPr>
      <t>Received 05/15/2023</t>
    </r>
  </si>
  <si>
    <r>
      <rPr>
        <b/>
        <sz val="12"/>
        <rFont val="Arial"/>
        <family val="2"/>
      </rPr>
      <t>Dove Technologies</t>
    </r>
    <r>
      <rPr>
        <sz val="12"/>
        <rFont val="Arial"/>
        <family val="2"/>
      </rPr>
      <t xml:space="preserve">
</t>
    </r>
    <r>
      <rPr>
        <i/>
        <sz val="10"/>
        <rFont val="Arial"/>
        <family val="2"/>
      </rPr>
      <t>Received 04/18/2023</t>
    </r>
  </si>
  <si>
    <r>
      <t xml:space="preserve">Sharp Business Systems
</t>
    </r>
    <r>
      <rPr>
        <i/>
        <sz val="10"/>
        <rFont val="Arial"/>
        <family val="2"/>
      </rPr>
      <t>Received xx/xx/xxxx</t>
    </r>
  </si>
  <si>
    <r>
      <t xml:space="preserve">Van Ausdall &amp; Farrar
</t>
    </r>
    <r>
      <rPr>
        <i/>
        <sz val="10"/>
        <rFont val="Arial"/>
        <family val="2"/>
      </rPr>
      <t>Received 03/31/2023</t>
    </r>
  </si>
  <si>
    <t>Existing service is through Sharp Business Systems with a MRC of $3634.86 for 8 MFPs and 1 Production Device.</t>
  </si>
  <si>
    <t>Canon</t>
  </si>
  <si>
    <t>Dove</t>
  </si>
  <si>
    <t>Sharp</t>
  </si>
  <si>
    <t>Van Ausdall &amp; Farrar</t>
  </si>
  <si>
    <t>Highest overall cost.</t>
  </si>
  <si>
    <t>Lowest overall cost.</t>
  </si>
  <si>
    <t>Not a TRUE production machine for VisComm.</t>
  </si>
  <si>
    <t>Last vendor to submit a bid and we are still waiting on them.</t>
  </si>
  <si>
    <t>Proposed to replace 4 devices and retain 4 devices.  This should mean lower costs.</t>
  </si>
  <si>
    <t>We have had issues with Sharp in the past related to frequent service calls and trouble getting consumable replacements.</t>
  </si>
  <si>
    <t>Would need to have separate contracts for regular MFPs and Production device.</t>
  </si>
  <si>
    <t>Suggested a mix of Canon MFPs and a Ricoh production device.</t>
  </si>
  <si>
    <t>True production device for VisComm.  Allows for additional teaching opportunities and certifications for students.</t>
  </si>
  <si>
    <t>Possibility of creating a production facility with the equipment, catering to the partner schools.  Added experience for the students and possible $$ for C9.</t>
  </si>
  <si>
    <t>VA&amp;F looking to partner with C9 on student internships and post-school employment.</t>
  </si>
  <si>
    <t>PRICE</t>
  </si>
  <si>
    <t>Proposal matches 
what was requested</t>
  </si>
  <si>
    <t>Level of Service</t>
  </si>
  <si>
    <t>Previous Busines Relationship</t>
  </si>
  <si>
    <t>References</t>
  </si>
  <si>
    <t>Location</t>
  </si>
  <si>
    <t>Adult Ed.</t>
  </si>
  <si>
    <t>Staff Svcs.</t>
  </si>
  <si>
    <t>Student Svcs.
Bldg. C, F, G</t>
  </si>
  <si>
    <t>Workroom 1
Workroom 2</t>
  </si>
  <si>
    <t>Digital Design</t>
  </si>
  <si>
    <t>60 Month</t>
  </si>
  <si>
    <t>35ppm B/W</t>
  </si>
  <si>
    <t>60ppm B/W</t>
  </si>
  <si>
    <t>Managed Print Services Evaluation</t>
  </si>
  <si>
    <r>
      <rPr>
        <b/>
        <sz val="12"/>
        <rFont val="Arial"/>
        <family val="2"/>
      </rPr>
      <t>School Name:</t>
    </r>
    <r>
      <rPr>
        <sz val="12"/>
        <rFont val="Arial"/>
        <family val="2"/>
      </rPr>
      <t xml:space="preserve">  </t>
    </r>
    <r>
      <rPr>
        <i/>
        <sz val="12"/>
        <rFont val="Arial"/>
        <family val="2"/>
      </rPr>
      <t>Central Nine Career Center</t>
    </r>
  </si>
  <si>
    <t>Quantity</t>
  </si>
  <si>
    <t>CPC = $.0058 B/W, $.038 Color</t>
  </si>
  <si>
    <t>Print Management Solution = PaperCut</t>
  </si>
  <si>
    <t>Speed</t>
  </si>
  <si>
    <t>60ppm B/W
60ppm Color</t>
  </si>
  <si>
    <t>40ppm B/W
40ppm Color</t>
  </si>
  <si>
    <t>70ppm B/W
65ppm Color</t>
  </si>
  <si>
    <t>Estimated Total MRC</t>
  </si>
  <si>
    <t>Service / Volume
MRC</t>
  </si>
  <si>
    <t>Device
MRC</t>
  </si>
  <si>
    <t>Xerox AltaLink Color C8170</t>
  </si>
  <si>
    <t>Xerox AltaLink Color C8045</t>
  </si>
  <si>
    <t>Xerox AltaLink B8045</t>
  </si>
  <si>
    <t>Xerox AltaLink B8170</t>
  </si>
  <si>
    <t>Xerox PrimeLink Color C9065</t>
  </si>
  <si>
    <t>70ppm Color</t>
  </si>
  <si>
    <t>45ppm Color</t>
  </si>
  <si>
    <t>45ppm B/W</t>
  </si>
  <si>
    <t>70ppm B/W</t>
  </si>
  <si>
    <t>Not the best performing production device offered by Xerox.  Reduced due to low overall volume.</t>
  </si>
  <si>
    <t>Set cost per month up to 86,932 B/W impressions and 10,254 Color, then overages are charged.</t>
  </si>
  <si>
    <t>at a much higher CPC than others - $.0368 Color / $.042 B/W.</t>
  </si>
  <si>
    <t>Print Management Solution = Xerox Workplace Cloud</t>
  </si>
  <si>
    <t>Ricoh</t>
  </si>
  <si>
    <t>Sharp MX-M654N</t>
  </si>
  <si>
    <t>Sharp MX-M3570 and MX-M3571</t>
  </si>
  <si>
    <t>Sharp MX-4070V</t>
  </si>
  <si>
    <t>Sharp MX-6070V</t>
  </si>
  <si>
    <t>Canon imageRUNNER ADVANCE DX C5860i</t>
  </si>
  <si>
    <t>Canon imageRUNNER ADVANCE DX C5840i</t>
  </si>
  <si>
    <t>Canon imageRUNNER ADVANCE DX 4835i</t>
  </si>
  <si>
    <t>Canon imageRUNNER ADVANCE DX 6860i</t>
  </si>
  <si>
    <t>Canon imagePRESS Lite C265i</t>
  </si>
  <si>
    <t>63 Month</t>
  </si>
  <si>
    <t>Canon imageRUNNER ADVANCE DX C5840i + External Finisher</t>
  </si>
  <si>
    <t>30ppm B/W
30ppm Color</t>
  </si>
  <si>
    <t>95ppm B/W
95ppm Color</t>
  </si>
  <si>
    <t>Canon imageRUNNER ADVANCE DX C3830i</t>
  </si>
  <si>
    <t>Canon imageRUNNER ADVANCE DX C5840i + LCIT and External Finisher</t>
  </si>
  <si>
    <t>Difference in cost between cheapest option (Canon) and VanAusdall is between the true-production machine and UniFlow</t>
  </si>
  <si>
    <t>Didn't do a thorough walkthrough with us to determine our needs, just did a like-for-like quote on equipment.</t>
  </si>
  <si>
    <t>UniFlow was suggested and recommended based on our move of all technology to the cloud.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</si>
</sst>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b/>
      <sz val="12"/>
      <name val="Arial"/>
      <family val="2"/>
    </font>
    <font>
      <sz val="10"/>
      <name val="Arial"/>
    </font>
    <font>
      <sz val="11"/>
      <color rgb="FF5B5B5B"/>
      <name val="Times New Roman"/>
      <family val="1"/>
    </font>
    <font>
      <i/>
      <sz val="10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right"/>
    </xf>
    <xf numFmtId="0" fontId="5" fillId="0" borderId="0" xfId="0" applyFont="1"/>
    <xf numFmtId="0" fontId="9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0" fillId="0" borderId="2" xfId="0" applyBorder="1"/>
    <xf numFmtId="0" fontId="11" fillId="0" borderId="0" xfId="0" applyFont="1"/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vertical="center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left" indent="1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indent="1"/>
    </xf>
    <xf numFmtId="0" fontId="9" fillId="0" borderId="0" xfId="0" applyFont="1" applyFill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1" fontId="4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4" fillId="0" borderId="10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44" fontId="4" fillId="0" borderId="8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44" fontId="4" fillId="0" borderId="11" xfId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44" fontId="4" fillId="2" borderId="3" xfId="1" applyFont="1" applyFill="1" applyBorder="1" applyAlignment="1">
      <alignment horizontal="center" vertical="center"/>
    </xf>
    <xf numFmtId="44" fontId="4" fillId="0" borderId="5" xfId="1" applyFont="1" applyFill="1" applyBorder="1" applyAlignment="1">
      <alignment horizontal="center" vertical="center"/>
    </xf>
    <xf numFmtId="44" fontId="4" fillId="0" borderId="0" xfId="1" applyFont="1" applyFill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4" fontId="9" fillId="0" borderId="11" xfId="1" applyFont="1" applyFill="1" applyBorder="1" applyAlignment="1">
      <alignment horizontal="center" vertical="center"/>
    </xf>
    <xf numFmtId="44" fontId="9" fillId="2" borderId="3" xfId="1" applyFont="1" applyFill="1" applyBorder="1" applyAlignment="1">
      <alignment horizontal="center" vertical="center"/>
    </xf>
    <xf numFmtId="44" fontId="9" fillId="0" borderId="5" xfId="1" applyFont="1" applyFill="1" applyBorder="1" applyAlignment="1">
      <alignment horizontal="center" vertical="center"/>
    </xf>
    <xf numFmtId="44" fontId="9" fillId="0" borderId="0" xfId="1" applyFont="1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2" xfId="0" applyBorder="1" applyAlignment="1">
      <alignment horizontal="left"/>
    </xf>
    <xf numFmtId="0" fontId="4" fillId="0" borderId="7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4" fontId="4" fillId="0" borderId="8" xfId="1" applyFont="1" applyFill="1" applyBorder="1" applyAlignment="1">
      <alignment horizontal="center" vertical="center" wrapText="1"/>
    </xf>
    <xf numFmtId="44" fontId="9" fillId="0" borderId="11" xfId="1" applyFont="1" applyFill="1" applyBorder="1" applyAlignment="1">
      <alignment horizontal="right" vertical="center"/>
    </xf>
    <xf numFmtId="44" fontId="4" fillId="0" borderId="11" xfId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44" fontId="4" fillId="0" borderId="16" xfId="1" applyFont="1" applyFill="1" applyBorder="1" applyAlignment="1">
      <alignment horizontal="center" vertical="center"/>
    </xf>
    <xf numFmtId="44" fontId="9" fillId="0" borderId="16" xfId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44" fontId="4" fillId="0" borderId="16" xfId="1" applyFont="1" applyFill="1" applyBorder="1" applyAlignment="1">
      <alignment horizontal="center" vertical="center" wrapText="1"/>
    </xf>
    <xf numFmtId="44" fontId="9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indent="2"/>
    </xf>
    <xf numFmtId="0" fontId="4" fillId="0" borderId="15" xfId="0" applyFont="1" applyFill="1" applyBorder="1" applyAlignment="1">
      <alignment horizontal="left" vertical="center" wrapText="1" indent="1"/>
    </xf>
    <xf numFmtId="0" fontId="14" fillId="0" borderId="0" xfId="0" applyFont="1" applyAlignment="1">
      <alignment horizontal="left" vertical="top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5"/>
  <sheetViews>
    <sheetView tabSelected="1" zoomScale="80" zoomScaleNormal="80" workbookViewId="0">
      <pane xSplit="1" ySplit="7" topLeftCell="B13" activePane="bottomRight" state="frozen"/>
      <selection pane="topRight" activeCell="B1" sqref="B1"/>
      <selection pane="bottomLeft" activeCell="A8" sqref="A8"/>
      <selection pane="bottomRight" activeCell="A43" sqref="A43:F43"/>
    </sheetView>
  </sheetViews>
  <sheetFormatPr defaultRowHeight="13.15" x14ac:dyDescent="0.4"/>
  <cols>
    <col min="1" max="1" width="47" customWidth="1"/>
    <col min="2" max="2" width="14.6640625" customWidth="1"/>
    <col min="3" max="3" width="10.59765625" customWidth="1"/>
    <col min="4" max="4" width="9.265625" customWidth="1"/>
    <col min="5" max="8" width="13.59765625" customWidth="1"/>
    <col min="9" max="9" width="12.59765625" style="6" customWidth="1"/>
    <col min="10" max="13" width="12.59765625" customWidth="1"/>
    <col min="14" max="14" width="12.59765625" style="9" customWidth="1"/>
    <col min="15" max="16384" width="9.06640625" style="7"/>
  </cols>
  <sheetData>
    <row r="1" spans="1:14" ht="30" x14ac:dyDescent="0.35">
      <c r="A1" s="96" t="s">
        <v>47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15.4" x14ac:dyDescent="0.45">
      <c r="A2" s="4" t="s">
        <v>48</v>
      </c>
      <c r="B2" s="4"/>
      <c r="C2" s="4"/>
      <c r="D2" s="4"/>
      <c r="E2" s="4"/>
      <c r="F2" s="1"/>
      <c r="G2" s="1"/>
      <c r="H2" s="1"/>
      <c r="I2" s="5"/>
    </row>
    <row r="3" spans="1:14" ht="15.4" x14ac:dyDescent="0.45">
      <c r="A3" s="56" t="s">
        <v>11</v>
      </c>
      <c r="B3" s="4"/>
      <c r="C3" s="4"/>
      <c r="D3" s="4"/>
      <c r="E3" s="4"/>
      <c r="F3" s="1"/>
      <c r="G3" s="1"/>
      <c r="H3" s="1"/>
      <c r="I3" s="5"/>
    </row>
    <row r="4" spans="1:14" ht="15.4" x14ac:dyDescent="0.45">
      <c r="A4" s="4" t="s">
        <v>12</v>
      </c>
      <c r="B4" s="4"/>
      <c r="C4" s="4"/>
      <c r="D4" s="4"/>
      <c r="E4" s="4"/>
      <c r="F4" s="1"/>
      <c r="G4" s="1"/>
      <c r="H4" s="1"/>
      <c r="I4" s="5"/>
    </row>
    <row r="5" spans="1:14" ht="15.75" customHeight="1" x14ac:dyDescent="0.4">
      <c r="A5" s="3"/>
      <c r="B5" s="3"/>
      <c r="C5" s="3"/>
      <c r="D5" s="3"/>
      <c r="E5" s="3"/>
      <c r="F5" s="1"/>
      <c r="G5" s="1"/>
      <c r="H5" s="1"/>
      <c r="I5" s="5"/>
    </row>
    <row r="6" spans="1:14" s="10" customFormat="1" ht="15" x14ac:dyDescent="0.4">
      <c r="A6" s="46" t="s">
        <v>0</v>
      </c>
      <c r="B6" s="47"/>
      <c r="C6" s="47"/>
      <c r="D6" s="47"/>
      <c r="E6" s="47"/>
      <c r="F6" s="48"/>
      <c r="G6" s="48"/>
      <c r="H6" s="48"/>
      <c r="I6" s="48">
        <v>30</v>
      </c>
      <c r="J6" s="49">
        <v>20</v>
      </c>
      <c r="K6" s="49">
        <v>20</v>
      </c>
      <c r="L6" s="48">
        <v>20</v>
      </c>
      <c r="M6" s="50">
        <v>10</v>
      </c>
      <c r="N6" s="48">
        <f>SUM(F6:M6)</f>
        <v>100</v>
      </c>
    </row>
    <row r="7" spans="1:14" s="11" customFormat="1" ht="52.9" thickBot="1" x14ac:dyDescent="0.4">
      <c r="A7" s="44" t="s">
        <v>2</v>
      </c>
      <c r="B7" s="45" t="s">
        <v>38</v>
      </c>
      <c r="C7" s="45" t="s">
        <v>9</v>
      </c>
      <c r="D7" s="45" t="s">
        <v>49</v>
      </c>
      <c r="E7" s="45" t="s">
        <v>52</v>
      </c>
      <c r="F7" s="45" t="s">
        <v>58</v>
      </c>
      <c r="G7" s="45" t="s">
        <v>57</v>
      </c>
      <c r="H7" s="45" t="s">
        <v>56</v>
      </c>
      <c r="I7" s="45" t="s">
        <v>33</v>
      </c>
      <c r="J7" s="45" t="s">
        <v>34</v>
      </c>
      <c r="K7" s="45" t="s">
        <v>35</v>
      </c>
      <c r="L7" s="45" t="s">
        <v>36</v>
      </c>
      <c r="M7" s="45" t="s">
        <v>37</v>
      </c>
      <c r="N7" s="44" t="s">
        <v>8</v>
      </c>
    </row>
    <row r="8" spans="1:14" ht="27.75" x14ac:dyDescent="0.4">
      <c r="A8" s="31" t="s">
        <v>13</v>
      </c>
      <c r="B8" s="65"/>
      <c r="C8" s="65"/>
      <c r="D8" s="76"/>
      <c r="E8" s="65"/>
      <c r="F8" s="70"/>
      <c r="G8" s="93">
        <f>H8 - SUM(F9:F13)</f>
        <v>1080.77</v>
      </c>
      <c r="H8" s="72">
        <v>3007.77</v>
      </c>
      <c r="I8" s="32">
        <v>30</v>
      </c>
      <c r="J8" s="32">
        <v>10</v>
      </c>
      <c r="K8" s="32">
        <v>15</v>
      </c>
      <c r="L8" s="32">
        <v>10</v>
      </c>
      <c r="M8" s="32">
        <v>0</v>
      </c>
      <c r="N8" s="33">
        <f>SUM(I8:M8)</f>
        <v>65</v>
      </c>
    </row>
    <row r="9" spans="1:14" ht="30" x14ac:dyDescent="0.35">
      <c r="A9" s="80" t="s">
        <v>77</v>
      </c>
      <c r="B9" s="82" t="s">
        <v>39</v>
      </c>
      <c r="C9" s="40" t="s">
        <v>44</v>
      </c>
      <c r="D9" s="61">
        <v>1</v>
      </c>
      <c r="E9" s="84" t="s">
        <v>53</v>
      </c>
      <c r="F9" s="62">
        <v>246.54</v>
      </c>
      <c r="G9" s="84"/>
      <c r="H9" s="62"/>
      <c r="I9" s="41"/>
      <c r="J9" s="41"/>
      <c r="K9" s="41"/>
      <c r="L9" s="41"/>
      <c r="M9" s="41"/>
      <c r="N9" s="42"/>
    </row>
    <row r="10" spans="1:14" ht="30" x14ac:dyDescent="0.35">
      <c r="A10" s="81" t="s">
        <v>78</v>
      </c>
      <c r="B10" s="58" t="s">
        <v>40</v>
      </c>
      <c r="C10" s="40" t="s">
        <v>44</v>
      </c>
      <c r="D10" s="63">
        <v>1</v>
      </c>
      <c r="E10" s="86" t="s">
        <v>54</v>
      </c>
      <c r="F10" s="64">
        <v>165.62</v>
      </c>
      <c r="G10" s="84"/>
      <c r="H10" s="64"/>
      <c r="I10" s="59"/>
      <c r="J10" s="59"/>
      <c r="K10" s="59"/>
      <c r="L10" s="59"/>
      <c r="M10" s="59"/>
      <c r="N10" s="60"/>
    </row>
    <row r="11" spans="1:14" ht="30" x14ac:dyDescent="0.35">
      <c r="A11" s="81" t="s">
        <v>79</v>
      </c>
      <c r="B11" s="63" t="s">
        <v>41</v>
      </c>
      <c r="C11" s="40" t="s">
        <v>44</v>
      </c>
      <c r="D11" s="58">
        <v>4</v>
      </c>
      <c r="E11" s="64" t="s">
        <v>45</v>
      </c>
      <c r="F11" s="64">
        <f xml:space="preserve"> 117.68 * D11</f>
        <v>470.72</v>
      </c>
      <c r="G11" s="64"/>
      <c r="H11" s="64"/>
      <c r="I11" s="59"/>
      <c r="J11" s="59"/>
      <c r="K11" s="59"/>
      <c r="L11" s="59"/>
      <c r="M11" s="59"/>
      <c r="N11" s="60"/>
    </row>
    <row r="12" spans="1:14" ht="30" x14ac:dyDescent="0.35">
      <c r="A12" s="81" t="s">
        <v>80</v>
      </c>
      <c r="B12" s="63" t="s">
        <v>42</v>
      </c>
      <c r="C12" s="40" t="s">
        <v>44</v>
      </c>
      <c r="D12" s="58">
        <v>2</v>
      </c>
      <c r="E12" s="64" t="s">
        <v>46</v>
      </c>
      <c r="F12" s="64">
        <f xml:space="preserve"> 221.73 * D12</f>
        <v>443.46</v>
      </c>
      <c r="G12" s="64"/>
      <c r="H12" s="64"/>
      <c r="I12" s="59"/>
      <c r="J12" s="59"/>
      <c r="K12" s="59"/>
      <c r="L12" s="59"/>
      <c r="M12" s="59"/>
      <c r="N12" s="60"/>
    </row>
    <row r="13" spans="1:14" ht="30" x14ac:dyDescent="0.35">
      <c r="A13" s="57" t="s">
        <v>81</v>
      </c>
      <c r="B13" s="58" t="s">
        <v>43</v>
      </c>
      <c r="C13" s="40" t="s">
        <v>44</v>
      </c>
      <c r="D13" s="63">
        <v>1</v>
      </c>
      <c r="E13" s="86" t="s">
        <v>55</v>
      </c>
      <c r="F13" s="64">
        <v>600.66</v>
      </c>
      <c r="G13" s="84"/>
      <c r="H13" s="64"/>
      <c r="I13" s="59"/>
      <c r="J13" s="59"/>
      <c r="K13" s="59"/>
      <c r="L13" s="59"/>
      <c r="M13" s="59"/>
      <c r="N13" s="60"/>
    </row>
    <row r="14" spans="1:14" ht="15" x14ac:dyDescent="0.35">
      <c r="A14" s="57"/>
      <c r="B14" s="58"/>
      <c r="C14" s="58"/>
      <c r="D14" s="58"/>
      <c r="E14" s="64"/>
      <c r="F14" s="71"/>
      <c r="G14" s="71"/>
      <c r="H14" s="85"/>
      <c r="I14" s="59"/>
      <c r="J14" s="59"/>
      <c r="K14" s="59"/>
      <c r="L14" s="59"/>
      <c r="M14" s="59"/>
      <c r="N14" s="60"/>
    </row>
    <row r="15" spans="1:14" ht="27.75" x14ac:dyDescent="0.35">
      <c r="A15" s="34" t="s">
        <v>14</v>
      </c>
      <c r="B15" s="35"/>
      <c r="C15" s="35"/>
      <c r="D15" s="35"/>
      <c r="E15" s="66"/>
      <c r="F15" s="72"/>
      <c r="G15" s="72"/>
      <c r="H15" s="72">
        <v>4180</v>
      </c>
      <c r="I15" s="32">
        <v>15</v>
      </c>
      <c r="J15" s="32">
        <v>15</v>
      </c>
      <c r="K15" s="32">
        <v>15</v>
      </c>
      <c r="L15" s="32">
        <v>10</v>
      </c>
      <c r="M15" s="32">
        <v>0</v>
      </c>
      <c r="N15" s="33">
        <f>SUM(I15:M15)</f>
        <v>55</v>
      </c>
    </row>
    <row r="16" spans="1:14" ht="15" x14ac:dyDescent="0.35">
      <c r="A16" s="95" t="s">
        <v>59</v>
      </c>
      <c r="B16" s="82" t="s">
        <v>39</v>
      </c>
      <c r="C16" s="40" t="s">
        <v>44</v>
      </c>
      <c r="D16" s="87">
        <v>1</v>
      </c>
      <c r="E16" s="88" t="s">
        <v>64</v>
      </c>
      <c r="F16" s="89"/>
      <c r="G16" s="89"/>
      <c r="H16" s="89"/>
      <c r="I16" s="90"/>
      <c r="J16" s="90"/>
      <c r="K16" s="90"/>
      <c r="L16" s="90"/>
      <c r="M16" s="90"/>
      <c r="N16" s="91"/>
    </row>
    <row r="17" spans="1:14" ht="15" x14ac:dyDescent="0.35">
      <c r="A17" s="95" t="s">
        <v>60</v>
      </c>
      <c r="B17" s="58" t="s">
        <v>40</v>
      </c>
      <c r="C17" s="40" t="s">
        <v>44</v>
      </c>
      <c r="D17" s="87">
        <v>1</v>
      </c>
      <c r="E17" s="88" t="s">
        <v>65</v>
      </c>
      <c r="F17" s="89"/>
      <c r="G17" s="89"/>
      <c r="H17" s="89"/>
      <c r="I17" s="90"/>
      <c r="J17" s="90"/>
      <c r="K17" s="90"/>
      <c r="L17" s="90"/>
      <c r="M17" s="90"/>
      <c r="N17" s="91"/>
    </row>
    <row r="18" spans="1:14" ht="30" x14ac:dyDescent="0.35">
      <c r="A18" s="95" t="s">
        <v>61</v>
      </c>
      <c r="B18" s="63" t="s">
        <v>41</v>
      </c>
      <c r="C18" s="40" t="s">
        <v>44</v>
      </c>
      <c r="D18" s="87">
        <v>4</v>
      </c>
      <c r="E18" s="88" t="s">
        <v>66</v>
      </c>
      <c r="F18" s="89"/>
      <c r="G18" s="89"/>
      <c r="H18" s="89"/>
      <c r="I18" s="90"/>
      <c r="J18" s="90"/>
      <c r="K18" s="90"/>
      <c r="L18" s="90"/>
      <c r="M18" s="90"/>
      <c r="N18" s="91"/>
    </row>
    <row r="19" spans="1:14" ht="30" x14ac:dyDescent="0.35">
      <c r="A19" s="95" t="s">
        <v>62</v>
      </c>
      <c r="B19" s="63" t="s">
        <v>42</v>
      </c>
      <c r="C19" s="40" t="s">
        <v>44</v>
      </c>
      <c r="D19" s="87">
        <v>2</v>
      </c>
      <c r="E19" s="88" t="s">
        <v>67</v>
      </c>
      <c r="F19" s="89"/>
      <c r="G19" s="89"/>
      <c r="H19" s="89"/>
      <c r="I19" s="90"/>
      <c r="J19" s="90"/>
      <c r="K19" s="90"/>
      <c r="L19" s="90"/>
      <c r="M19" s="90"/>
      <c r="N19" s="91"/>
    </row>
    <row r="20" spans="1:14" ht="30" x14ac:dyDescent="0.35">
      <c r="A20" s="95" t="s">
        <v>63</v>
      </c>
      <c r="B20" s="58" t="s">
        <v>43</v>
      </c>
      <c r="C20" s="40" t="s">
        <v>44</v>
      </c>
      <c r="D20" s="87">
        <v>1</v>
      </c>
      <c r="E20" s="92" t="s">
        <v>55</v>
      </c>
      <c r="F20" s="89"/>
      <c r="G20" s="89"/>
      <c r="H20" s="89"/>
      <c r="I20" s="90"/>
      <c r="J20" s="90"/>
      <c r="K20" s="90"/>
      <c r="L20" s="90"/>
      <c r="M20" s="90"/>
      <c r="N20" s="91"/>
    </row>
    <row r="21" spans="1:14" ht="15" x14ac:dyDescent="0.35">
      <c r="A21" s="36"/>
      <c r="B21" s="7"/>
      <c r="C21" s="7"/>
      <c r="D21" s="37"/>
      <c r="E21" s="67"/>
      <c r="F21" s="73"/>
      <c r="G21" s="73"/>
      <c r="H21" s="73"/>
      <c r="I21" s="38"/>
      <c r="J21" s="38"/>
      <c r="K21" s="38"/>
      <c r="L21" s="38"/>
      <c r="M21" s="38"/>
      <c r="N21" s="39"/>
    </row>
    <row r="22" spans="1:14" ht="27.75" x14ac:dyDescent="0.35">
      <c r="A22" s="31" t="s">
        <v>15</v>
      </c>
      <c r="B22" s="35"/>
      <c r="C22" s="35"/>
      <c r="D22" s="35"/>
      <c r="E22" s="66"/>
      <c r="F22" s="72"/>
      <c r="G22" s="72"/>
      <c r="H22" s="72"/>
      <c r="I22" s="32">
        <v>30</v>
      </c>
      <c r="J22" s="32">
        <v>20</v>
      </c>
      <c r="K22" s="32">
        <v>10</v>
      </c>
      <c r="L22" s="32">
        <v>0</v>
      </c>
      <c r="M22" s="32">
        <v>0</v>
      </c>
      <c r="N22" s="33">
        <f>SUM(I22:M22)</f>
        <v>60</v>
      </c>
    </row>
    <row r="23" spans="1:14" ht="15" x14ac:dyDescent="0.35">
      <c r="A23" s="95" t="s">
        <v>76</v>
      </c>
      <c r="B23" s="82" t="s">
        <v>39</v>
      </c>
      <c r="C23" s="40" t="s">
        <v>44</v>
      </c>
      <c r="D23" s="87">
        <v>1</v>
      </c>
      <c r="E23" s="88"/>
      <c r="F23" s="89"/>
      <c r="G23" s="89"/>
      <c r="H23" s="89"/>
      <c r="I23" s="90"/>
      <c r="J23" s="90"/>
      <c r="K23" s="90"/>
      <c r="L23" s="90"/>
      <c r="M23" s="90"/>
      <c r="N23" s="91"/>
    </row>
    <row r="24" spans="1:14" ht="15" x14ac:dyDescent="0.35">
      <c r="A24" s="95" t="s">
        <v>75</v>
      </c>
      <c r="B24" s="58" t="s">
        <v>40</v>
      </c>
      <c r="C24" s="40" t="s">
        <v>44</v>
      </c>
      <c r="D24" s="87">
        <v>1</v>
      </c>
      <c r="E24" s="88"/>
      <c r="F24" s="89"/>
      <c r="G24" s="89"/>
      <c r="H24" s="89"/>
      <c r="I24" s="90"/>
      <c r="J24" s="90"/>
      <c r="K24" s="90"/>
      <c r="L24" s="90"/>
      <c r="M24" s="90"/>
      <c r="N24" s="91"/>
    </row>
    <row r="25" spans="1:14" ht="30" x14ac:dyDescent="0.35">
      <c r="A25" s="95" t="s">
        <v>74</v>
      </c>
      <c r="B25" s="63" t="s">
        <v>41</v>
      </c>
      <c r="C25" s="40" t="s">
        <v>44</v>
      </c>
      <c r="D25" s="87">
        <v>4</v>
      </c>
      <c r="E25" s="88"/>
      <c r="F25" s="89"/>
      <c r="G25" s="89"/>
      <c r="H25" s="89"/>
      <c r="I25" s="90"/>
      <c r="J25" s="90"/>
      <c r="K25" s="90"/>
      <c r="L25" s="90"/>
      <c r="M25" s="90"/>
      <c r="N25" s="91"/>
    </row>
    <row r="26" spans="1:14" ht="30" x14ac:dyDescent="0.35">
      <c r="A26" s="95" t="s">
        <v>73</v>
      </c>
      <c r="B26" s="63" t="s">
        <v>42</v>
      </c>
      <c r="C26" s="40" t="s">
        <v>44</v>
      </c>
      <c r="D26" s="87">
        <v>2</v>
      </c>
      <c r="E26" s="88"/>
      <c r="F26" s="89"/>
      <c r="G26" s="89"/>
      <c r="H26" s="89"/>
      <c r="I26" s="90"/>
      <c r="J26" s="90"/>
      <c r="K26" s="90"/>
      <c r="L26" s="90"/>
      <c r="M26" s="90"/>
      <c r="N26" s="91"/>
    </row>
    <row r="27" spans="1:14" ht="15" x14ac:dyDescent="0.35">
      <c r="A27" s="43"/>
      <c r="B27" s="83"/>
      <c r="C27" s="37"/>
      <c r="D27" s="37"/>
      <c r="E27" s="67"/>
      <c r="F27" s="73"/>
      <c r="G27" s="73"/>
      <c r="H27" s="73"/>
      <c r="I27" s="38"/>
      <c r="J27" s="38"/>
      <c r="K27" s="38"/>
      <c r="L27" s="38"/>
      <c r="M27" s="38"/>
      <c r="N27" s="39"/>
    </row>
    <row r="28" spans="1:14" ht="27.75" x14ac:dyDescent="0.35">
      <c r="A28" s="31" t="s">
        <v>16</v>
      </c>
      <c r="B28" s="65"/>
      <c r="C28" s="65"/>
      <c r="D28" s="65"/>
      <c r="E28" s="66"/>
      <c r="F28" s="72"/>
      <c r="G28" s="72">
        <v>1073.67</v>
      </c>
      <c r="H28" s="72">
        <v>3934.95</v>
      </c>
      <c r="I28" s="32">
        <v>20</v>
      </c>
      <c r="J28" s="32">
        <v>20</v>
      </c>
      <c r="K28" s="32">
        <v>15</v>
      </c>
      <c r="L28" s="32">
        <v>20</v>
      </c>
      <c r="M28" s="32">
        <v>0</v>
      </c>
      <c r="N28" s="33">
        <f>SUM(I28:M28)</f>
        <v>75</v>
      </c>
    </row>
    <row r="29" spans="1:14" ht="30" x14ac:dyDescent="0.35">
      <c r="A29" s="95" t="s">
        <v>83</v>
      </c>
      <c r="B29" s="82" t="s">
        <v>39</v>
      </c>
      <c r="C29" s="40" t="s">
        <v>82</v>
      </c>
      <c r="D29" s="87">
        <v>1</v>
      </c>
      <c r="E29" s="92" t="s">
        <v>54</v>
      </c>
      <c r="F29" s="89"/>
      <c r="G29" s="89"/>
      <c r="H29" s="89"/>
      <c r="I29" s="90"/>
      <c r="J29" s="90"/>
      <c r="K29" s="90"/>
      <c r="L29" s="90"/>
      <c r="M29" s="90"/>
      <c r="N29" s="91"/>
    </row>
    <row r="30" spans="1:14" ht="30" x14ac:dyDescent="0.35">
      <c r="A30" s="95" t="s">
        <v>78</v>
      </c>
      <c r="B30" s="58" t="s">
        <v>40</v>
      </c>
      <c r="C30" s="40" t="s">
        <v>82</v>
      </c>
      <c r="D30" s="87">
        <v>1</v>
      </c>
      <c r="E30" s="92" t="s">
        <v>54</v>
      </c>
      <c r="F30" s="89"/>
      <c r="G30" s="89"/>
      <c r="H30" s="89"/>
      <c r="I30" s="90"/>
      <c r="J30" s="90"/>
      <c r="K30" s="90"/>
      <c r="L30" s="90"/>
      <c r="M30" s="90"/>
      <c r="N30" s="91"/>
    </row>
    <row r="31" spans="1:14" ht="30" x14ac:dyDescent="0.35">
      <c r="A31" s="95" t="s">
        <v>86</v>
      </c>
      <c r="B31" s="63" t="s">
        <v>41</v>
      </c>
      <c r="C31" s="40" t="s">
        <v>82</v>
      </c>
      <c r="D31" s="87">
        <v>4</v>
      </c>
      <c r="E31" s="92" t="s">
        <v>84</v>
      </c>
      <c r="F31" s="89"/>
      <c r="G31" s="89"/>
      <c r="H31" s="89"/>
      <c r="I31" s="90"/>
      <c r="J31" s="90"/>
      <c r="K31" s="90"/>
      <c r="L31" s="90"/>
      <c r="M31" s="90"/>
      <c r="N31" s="91"/>
    </row>
    <row r="32" spans="1:14" ht="30" x14ac:dyDescent="0.35">
      <c r="A32" s="95" t="s">
        <v>87</v>
      </c>
      <c r="B32" s="63" t="s">
        <v>42</v>
      </c>
      <c r="C32" s="40" t="s">
        <v>82</v>
      </c>
      <c r="D32" s="87">
        <v>2</v>
      </c>
      <c r="E32" s="92" t="s">
        <v>54</v>
      </c>
      <c r="F32" s="89"/>
      <c r="G32" s="89"/>
      <c r="H32" s="89"/>
      <c r="I32" s="90"/>
      <c r="J32" s="90"/>
      <c r="K32" s="90"/>
      <c r="L32" s="90"/>
      <c r="M32" s="90"/>
      <c r="N32" s="91"/>
    </row>
    <row r="33" spans="1:14" ht="30" x14ac:dyDescent="0.35">
      <c r="A33" s="95" t="s">
        <v>72</v>
      </c>
      <c r="B33" s="58" t="s">
        <v>43</v>
      </c>
      <c r="C33" s="40" t="s">
        <v>82</v>
      </c>
      <c r="D33" s="87">
        <v>1</v>
      </c>
      <c r="E33" s="92" t="s">
        <v>85</v>
      </c>
      <c r="F33" s="89"/>
      <c r="G33" s="89"/>
      <c r="H33" s="89"/>
      <c r="I33" s="90"/>
      <c r="J33" s="90"/>
      <c r="K33" s="90"/>
      <c r="L33" s="90"/>
      <c r="M33" s="90"/>
      <c r="N33" s="91"/>
    </row>
    <row r="34" spans="1:14" ht="15" x14ac:dyDescent="0.35">
      <c r="A34" s="43"/>
      <c r="B34" s="83"/>
      <c r="C34" s="37"/>
      <c r="D34" s="77"/>
      <c r="E34" s="67"/>
      <c r="F34" s="73"/>
      <c r="G34" s="73"/>
      <c r="H34" s="73"/>
      <c r="I34" s="38"/>
      <c r="J34" s="38"/>
      <c r="K34" s="38"/>
      <c r="L34" s="38"/>
      <c r="M34" s="38"/>
      <c r="N34" s="39"/>
    </row>
    <row r="35" spans="1:14" ht="15" x14ac:dyDescent="0.35">
      <c r="A35" s="17"/>
      <c r="B35" s="16"/>
      <c r="C35" s="16"/>
      <c r="D35" s="78"/>
      <c r="E35" s="68"/>
      <c r="F35" s="74"/>
      <c r="G35" s="74"/>
      <c r="H35" s="74"/>
      <c r="I35" s="18"/>
      <c r="J35" s="19"/>
      <c r="K35" s="20"/>
      <c r="L35" s="20"/>
      <c r="M35" s="20"/>
      <c r="N35" s="26"/>
    </row>
    <row r="36" spans="1:14" x14ac:dyDescent="0.4">
      <c r="A36" s="12" t="s">
        <v>3</v>
      </c>
      <c r="B36" s="69"/>
      <c r="C36" s="69"/>
      <c r="D36" s="79"/>
      <c r="E36" s="69"/>
      <c r="F36" s="75"/>
      <c r="G36" s="75"/>
      <c r="H36" s="75"/>
    </row>
    <row r="37" spans="1:14" ht="57.75" customHeight="1" x14ac:dyDescent="0.4">
      <c r="A37" s="97" t="s">
        <v>1</v>
      </c>
      <c r="B37" s="97"/>
      <c r="C37" s="97"/>
      <c r="D37" s="97"/>
      <c r="E37" s="97"/>
      <c r="F37" s="97"/>
      <c r="G37" s="54"/>
      <c r="H37" s="54"/>
      <c r="I37" s="15"/>
      <c r="J37" s="15"/>
      <c r="K37" s="15"/>
      <c r="L37" s="15"/>
    </row>
    <row r="38" spans="1:14" ht="12.75" customHeight="1" x14ac:dyDescent="0.4"/>
    <row r="39" spans="1:14" x14ac:dyDescent="0.4">
      <c r="A39" s="12" t="s">
        <v>4</v>
      </c>
      <c r="B39" s="12"/>
      <c r="C39" s="12"/>
      <c r="D39" s="12"/>
      <c r="E39" s="13"/>
      <c r="F39" s="2"/>
      <c r="G39" s="2"/>
      <c r="H39" s="2"/>
    </row>
    <row r="40" spans="1:14" ht="37.15" customHeight="1" x14ac:dyDescent="0.4">
      <c r="A40" s="98" t="s">
        <v>5</v>
      </c>
      <c r="B40" s="98"/>
      <c r="C40" s="98"/>
      <c r="D40" s="98"/>
      <c r="E40" s="98"/>
      <c r="F40" s="98"/>
      <c r="G40" s="55"/>
      <c r="H40" s="55"/>
    </row>
    <row r="41" spans="1:14" ht="12.75" customHeight="1" x14ac:dyDescent="0.4">
      <c r="A41" s="14"/>
      <c r="B41" s="14"/>
      <c r="C41" s="14"/>
      <c r="D41" s="14"/>
      <c r="N41" s="27"/>
    </row>
    <row r="42" spans="1:14" x14ac:dyDescent="0.4">
      <c r="A42" s="12" t="s">
        <v>6</v>
      </c>
      <c r="B42" s="12"/>
      <c r="C42" s="12"/>
      <c r="D42" s="12"/>
      <c r="E42" s="13"/>
      <c r="F42" s="2"/>
      <c r="G42" s="2"/>
      <c r="H42" s="2"/>
      <c r="N42" s="28"/>
    </row>
    <row r="43" spans="1:14" ht="26.25" customHeight="1" x14ac:dyDescent="0.4">
      <c r="A43" s="98" t="s">
        <v>7</v>
      </c>
      <c r="B43" s="98"/>
      <c r="C43" s="98"/>
      <c r="D43" s="98"/>
      <c r="E43" s="98"/>
      <c r="F43" s="98"/>
      <c r="G43" s="55"/>
      <c r="H43" s="55"/>
      <c r="N43" s="27"/>
    </row>
    <row r="44" spans="1:14" ht="12.75" customHeight="1" x14ac:dyDescent="0.4">
      <c r="A44" s="4"/>
      <c r="N44" s="27"/>
    </row>
    <row r="45" spans="1:14" ht="22.5" x14ac:dyDescent="0.4">
      <c r="A45" s="30" t="s">
        <v>10</v>
      </c>
      <c r="B45" s="15"/>
      <c r="C45" s="15"/>
      <c r="D45" s="15"/>
      <c r="E45" s="15"/>
      <c r="F45" s="15"/>
      <c r="G45" s="15"/>
      <c r="H45" s="15"/>
      <c r="N45" s="28"/>
    </row>
    <row r="46" spans="1:14" s="24" customFormat="1" x14ac:dyDescent="0.4">
      <c r="A46" s="51"/>
      <c r="B46" s="29"/>
      <c r="C46" s="29"/>
      <c r="D46" s="29"/>
      <c r="E46" s="29"/>
      <c r="F46" s="29"/>
      <c r="G46" s="29"/>
      <c r="H46" s="29"/>
      <c r="I46" s="52"/>
      <c r="J46" s="23"/>
      <c r="K46" s="23"/>
      <c r="L46" s="23"/>
      <c r="M46" s="23"/>
      <c r="N46" s="28"/>
    </row>
    <row r="47" spans="1:14" s="24" customFormat="1" x14ac:dyDescent="0.4">
      <c r="A47" s="53" t="s">
        <v>17</v>
      </c>
      <c r="B47" s="29"/>
      <c r="C47" s="29"/>
      <c r="D47" s="29"/>
      <c r="E47" s="29"/>
      <c r="F47" s="29"/>
      <c r="G47" s="29"/>
      <c r="H47" s="29"/>
      <c r="I47" s="52"/>
      <c r="J47" s="23"/>
      <c r="K47" s="23"/>
      <c r="L47" s="23"/>
      <c r="M47" s="23"/>
      <c r="N47" s="28"/>
    </row>
    <row r="48" spans="1:14" s="24" customFormat="1" x14ac:dyDescent="0.4">
      <c r="A48" s="53"/>
      <c r="B48" s="29"/>
      <c r="C48" s="29"/>
      <c r="D48" s="29"/>
      <c r="E48" s="29"/>
      <c r="F48" s="29"/>
      <c r="G48" s="29"/>
      <c r="H48" s="29"/>
      <c r="I48" s="52"/>
      <c r="J48" s="23"/>
      <c r="K48" s="23"/>
      <c r="L48" s="23"/>
      <c r="M48" s="23"/>
      <c r="N48" s="28"/>
    </row>
    <row r="49" spans="1:1" x14ac:dyDescent="0.4">
      <c r="A49" s="9" t="s">
        <v>18</v>
      </c>
    </row>
    <row r="50" spans="1:1" x14ac:dyDescent="0.4">
      <c r="A50" s="22" t="s">
        <v>23</v>
      </c>
    </row>
    <row r="51" spans="1:1" x14ac:dyDescent="0.4">
      <c r="A51" s="21" t="s">
        <v>24</v>
      </c>
    </row>
    <row r="52" spans="1:1" x14ac:dyDescent="0.4">
      <c r="A52" s="22" t="s">
        <v>50</v>
      </c>
    </row>
    <row r="53" spans="1:1" x14ac:dyDescent="0.4">
      <c r="A53" s="22" t="s">
        <v>51</v>
      </c>
    </row>
    <row r="54" spans="1:1" x14ac:dyDescent="0.4">
      <c r="A54" s="22" t="s">
        <v>89</v>
      </c>
    </row>
    <row r="55" spans="1:1" x14ac:dyDescent="0.4">
      <c r="A55" s="8"/>
    </row>
    <row r="56" spans="1:1" x14ac:dyDescent="0.4">
      <c r="A56" s="9" t="s">
        <v>19</v>
      </c>
    </row>
    <row r="57" spans="1:1" x14ac:dyDescent="0.4">
      <c r="A57" s="22" t="s">
        <v>22</v>
      </c>
    </row>
    <row r="58" spans="1:1" x14ac:dyDescent="0.4">
      <c r="A58" s="22" t="s">
        <v>68</v>
      </c>
    </row>
    <row r="59" spans="1:1" x14ac:dyDescent="0.4">
      <c r="A59" s="22" t="s">
        <v>69</v>
      </c>
    </row>
    <row r="60" spans="1:1" x14ac:dyDescent="0.4">
      <c r="A60" s="94" t="s">
        <v>70</v>
      </c>
    </row>
    <row r="61" spans="1:1" x14ac:dyDescent="0.4">
      <c r="A61" s="22" t="s">
        <v>71</v>
      </c>
    </row>
    <row r="63" spans="1:1" x14ac:dyDescent="0.4">
      <c r="A63" s="9" t="s">
        <v>20</v>
      </c>
    </row>
    <row r="64" spans="1:1" x14ac:dyDescent="0.4">
      <c r="A64" s="22" t="s">
        <v>25</v>
      </c>
    </row>
    <row r="65" spans="1:1" x14ac:dyDescent="0.4">
      <c r="A65" s="25" t="s">
        <v>26</v>
      </c>
    </row>
    <row r="66" spans="1:1" x14ac:dyDescent="0.4">
      <c r="A66" s="25" t="s">
        <v>27</v>
      </c>
    </row>
    <row r="67" spans="1:1" x14ac:dyDescent="0.4">
      <c r="A67" s="25" t="s">
        <v>28</v>
      </c>
    </row>
    <row r="69" spans="1:1" x14ac:dyDescent="0.4">
      <c r="A69" s="9" t="s">
        <v>21</v>
      </c>
    </row>
    <row r="70" spans="1:1" x14ac:dyDescent="0.4">
      <c r="A70" s="22" t="s">
        <v>29</v>
      </c>
    </row>
    <row r="71" spans="1:1" x14ac:dyDescent="0.4">
      <c r="A71" s="22" t="s">
        <v>30</v>
      </c>
    </row>
    <row r="72" spans="1:1" x14ac:dyDescent="0.4">
      <c r="A72" s="22" t="s">
        <v>31</v>
      </c>
    </row>
    <row r="73" spans="1:1" x14ac:dyDescent="0.4">
      <c r="A73" s="22" t="s">
        <v>32</v>
      </c>
    </row>
    <row r="74" spans="1:1" x14ac:dyDescent="0.4">
      <c r="A74" s="22" t="s">
        <v>88</v>
      </c>
    </row>
    <row r="75" spans="1:1" x14ac:dyDescent="0.4">
      <c r="A75" s="94" t="s">
        <v>90</v>
      </c>
    </row>
  </sheetData>
  <mergeCells count="4">
    <mergeCell ref="A1:N1"/>
    <mergeCell ref="A37:F37"/>
    <mergeCell ref="A40:F40"/>
    <mergeCell ref="A43:F43"/>
  </mergeCells>
  <phoneticPr fontId="1" type="noConversion"/>
  <pageMargins left="0.75" right="0.75" top="1" bottom="1" header="0.5" footer="0.5"/>
  <pageSetup scale="4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Eval Matrix</vt:lpstr>
      <vt:lpstr>'Eval Matrix'!Print_Area</vt:lpstr>
    </vt:vector>
  </TitlesOfParts>
  <Company>AdTec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</dc:creator>
  <cp:lastModifiedBy>Robert Taylor</cp:lastModifiedBy>
  <cp:lastPrinted>2019-04-03T13:08:32Z</cp:lastPrinted>
  <dcterms:created xsi:type="dcterms:W3CDTF">2005-12-29T19:44:48Z</dcterms:created>
  <dcterms:modified xsi:type="dcterms:W3CDTF">2023-06-05T19:00:09Z</dcterms:modified>
</cp:coreProperties>
</file>